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<sst xmlns="http://schemas.openxmlformats.org/spreadsheetml/2006/main" count="115" uniqueCount="114">
  <si>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</si>
  <si>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</si>
  <si>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</si>
  <si>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</si>
  <si>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</si>
  <si>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</si>
  <si>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</si>
  <si>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</si>
  <si>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</si>
  <si>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</si>
  <si>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</si>
  <si>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</si>
  <si>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</si>
  <si>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</si>
  <si>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</si>
  <si>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</si>
  <si>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</si>
  <si>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</si>
  <si>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182 10102010 01 0000 110</t>
  </si>
  <si>
    <t>182 10102030 01 0000 110</t>
  </si>
  <si>
    <t>Налоги на совокупный доход</t>
  </si>
  <si>
    <t>182 10102020 01 0000 110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</si>
  <si>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</si>
  <si>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</si>
  <si>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</si>
  <si>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Уточненный план</t>
  </si>
  <si>
    <t>Исполнение</t>
  </si>
  <si>
    <t>Сумма</t>
  </si>
  <si>
    <t>%</t>
  </si>
  <si>
    <t xml:space="preserve"> ШТРАФЫ, САНКЦИИ, ВОЗМЕЩЕНИЕ УЩЕРБА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</si>
  <si>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</si>
  <si>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182 10606043 13 0000 110</t>
  </si>
  <si>
    <t xml:space="preserve"> 182 10606033 13 0000 110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</si>
  <si>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</si>
  <si>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</si>
  <si>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182 10601030 13 0000 110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</si>
  <si>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</si>
  <si>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650 11109045 13 0000 120</t>
  </si>
  <si>
    <t>Прочие поступления  от  использования имущества, находящегося в собственности городских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</si>
  <si>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городских поселений </t>
  </si>
  <si>
    <t>Субвенции бюджетам городских поселений  на государственную регистрацию актов гражданского состояния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</si>
  <si>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</si>
  <si>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Налоги на товары (работы, услуги), реализуемые на территории Российской Федерации</t>
  </si>
  <si>
    <t>650 11105075 13 0000 120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</si>
  <si>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</si>
  <si>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</si>
  <si>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</si>
  <si>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100 1 03 02231 01 0000 110</t>
  </si>
  <si>
    <t>100 1 03 02241 01 0000 110</t>
  </si>
  <si>
    <t>100 1 03 02251 01 0000 110</t>
  </si>
  <si>
    <t>100 1 03 02261 01 0000 110</t>
  </si>
  <si>
    <t>650 11105013 13 0000 120</t>
  </si>
  <si>
    <t xml:space="preserve">650 11406013 13 0000 430
                             </t>
  </si>
  <si>
    <t>Транспортный налог</t>
  </si>
  <si>
    <t>182 10604011 02 0000 110</t>
  </si>
  <si>
    <t>Транспортный налог с организаций</t>
  </si>
  <si>
    <t>182 10604012 02 0000 110</t>
  </si>
  <si>
    <t>Транспортный налог с физических лиц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</si>
  <si>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</si>
  <si>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650 11607010 13 0000 140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</si>
  <si>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</si>
  <si>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</si>
  <si>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Платежи в целях возмещения убытков, причиненных 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токже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</si>
  <si>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650 11611064 01 0000 140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</si>
  <si>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</si>
  <si>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</si>
  <si>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</si>
  <si>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</si>
  <si>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</si>
  <si>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650 11610062 13 0000 140</t>
  </si>
  <si>
    <t>650 20229999 13 0000 150</t>
  </si>
  <si>
    <t xml:space="preserve"> 650 20249999 13 0000 150</t>
  </si>
  <si>
    <t>650 20235118 13 0000 150</t>
  </si>
  <si>
    <t>650 20235930 13 0000 150</t>
  </si>
  <si>
    <t xml:space="preserve"> 650 20215001 13 0000 150</t>
  </si>
  <si>
    <t>182 10102080 01 0000 110</t>
  </si>
  <si>
    <t>182 10503010 01 0000 110</t>
  </si>
  <si>
    <t>Доходы от оказания услуг (работ) и компенсации затрат государства</t>
  </si>
  <si>
    <t>Прочие доходы от компенсации затрат бюджетов городских поселений</t>
  </si>
  <si>
    <t>650 11302995 13 0000 130</t>
  </si>
  <si>
    <t>Субсидии бюджетам бюджетной системы Российской Федерации (межбюджетные субсидии)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</si>
  <si>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</si>
  <si>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Безвозмездные поступления от государственных (муниципальных организаций)</t>
  </si>
  <si>
    <t>650 20305099 13 0000 150</t>
  </si>
  <si>
    <t>00010102000010000000</t>
  </si>
  <si>
    <t>00010300000000000000</t>
  </si>
  <si>
    <t>00010500000000000000</t>
  </si>
  <si>
    <t>00010600000000000000</t>
  </si>
  <si>
    <t>00010601000000000000</t>
  </si>
  <si>
    <t>00010604000000000 000</t>
  </si>
  <si>
    <t xml:space="preserve">  00010606000000000000</t>
  </si>
  <si>
    <t>00011100000000000000</t>
  </si>
  <si>
    <t>000 11300000000000000</t>
  </si>
  <si>
    <t>000 11400000000000000</t>
  </si>
  <si>
    <t>00011600000000000000</t>
  </si>
  <si>
    <t>00020200000000000000</t>
  </si>
  <si>
    <t>00020210000000000000</t>
  </si>
  <si>
    <t>00020220000000000000</t>
  </si>
  <si>
    <t>00020230000000000000</t>
  </si>
  <si>
    <t xml:space="preserve"> 00020240000000000000</t>
  </si>
  <si>
    <t>000 20300000000000000</t>
  </si>
  <si>
    <t>070 11105013 13 0000 120</t>
  </si>
  <si>
    <t>Налоговые и неналоговые доходы</t>
  </si>
  <si>
    <t>Прочие безвозмездные поступления от государственных (муниципальных) организаций в бюджеты городских поселений</t>
  </si>
  <si>
    <t xml:space="preserve">от _____________________ 2024г. №__ </t>
  </si>
  <si>
    <t>Отчет об исполнении доходов бюджета городского поселения Приобье  за  2023 год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</si>
  <si>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</si>
  <si>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</si>
  <si>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650 11105325 13 0000 120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</si>
  <si>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</si>
  <si>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650 20220041 13 0000 150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</si>
  <si>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</si>
  <si>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</si>
  <si>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Федерации, а также доходов от долевого участия в организации, полученных в виде дивидендов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</si>
</sst>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\ &quot;₽&quot;"/>
  </numFmts>
  <fonts count="47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horizontal="right" vertical="top" wrapText="1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179" fontId="2" fillId="0" borderId="10" xfId="0" applyNumberFormat="1" applyFont="1" applyBorder="1" applyAlignment="1">
      <alignment horizontal="right" vertical="top"/>
    </xf>
    <xf numFmtId="179" fontId="6" fillId="0" borderId="10" xfId="0" applyNumberFormat="1" applyFont="1" applyBorder="1" applyAlignment="1">
      <alignment horizontal="right" vertical="top"/>
    </xf>
    <xf numFmtId="179" fontId="2" fillId="0" borderId="10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179" fontId="2" fillId="0" borderId="11" xfId="0" applyNumberFormat="1" applyFont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179" fontId="3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top" wrapText="1"/>
    </xf>
    <xf numFmtId="179" fontId="2" fillId="0" borderId="12" xfId="0" applyNumberFormat="1" applyFont="1" applyFill="1" applyBorder="1" applyAlignment="1">
      <alignment horizontal="right" vertical="top" wrapText="1"/>
    </xf>
    <xf numFmtId="179" fontId="2" fillId="0" borderId="12" xfId="0" applyNumberFormat="1" applyFont="1" applyBorder="1" applyAlignment="1">
      <alignment horizontal="right" vertical="top"/>
    </xf>
    <xf numFmtId="0" fontId="2" fillId="33" borderId="10" xfId="0" applyNumberFormat="1" applyFont="1" applyFill="1" applyBorder="1" applyAlignment="1">
      <alignment horizontal="left" vertical="center" wrapText="1"/>
    </xf>
    <xf numFmtId="17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179" fontId="6" fillId="0" borderId="12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79" fontId="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center" wrapText="1"/>
    </xf>
    <xf numFmtId="179" fontId="1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right" vertical="top"/>
    </xf>
    <xf numFmtId="179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179" fontId="0" fillId="0" borderId="10" xfId="0" applyNumberForma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11" fillId="33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79" fontId="11" fillId="33" borderId="1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workbookViewId="0" topLeftCell="A1">
      <selection activeCell="R9" sqref="R9"/>
    </sheetView>
  </sheetViews>
  <sheetFormatPr defaultColWidth="9.00390625" defaultRowHeight="12.75"/>
  <cols>
    <col min="1" max="1" width="25.25390625" style="0" customWidth="1"/>
    <col min="2" max="2" width="72.125" style="0" customWidth="1"/>
    <col min="3" max="3" width="11.375" style="0" customWidth="1"/>
    <col min="4" max="4" width="12.375" style="0" customWidth="1"/>
    <col min="5" max="5" width="10.125" style="0" customWidth="1"/>
  </cols>
  <sheetData>
    <row r="1" spans="2:5" ht="12.75">
      <c r="B1" s="93" t="s">
        <v>15</v>
      </c>
      <c r="C1" s="93"/>
      <c r="D1" s="94"/>
      <c r="E1" s="94"/>
    </row>
    <row r="2" spans="2:5" ht="12.75">
      <c r="B2" s="93" t="s">
        <v>17</v>
      </c>
      <c r="C2" s="93"/>
      <c r="D2" s="94"/>
      <c r="E2" s="94"/>
    </row>
    <row r="3" spans="2:5" ht="12.75">
      <c r="B3" s="93" t="s">
        <v>16</v>
      </c>
      <c r="C3" s="93"/>
      <c r="D3" s="94"/>
      <c r="E3" s="94"/>
    </row>
    <row r="4" spans="2:5" ht="12.75">
      <c r="B4" s="95" t="s">
        <v>104</v>
      </c>
      <c r="C4" s="93"/>
      <c r="D4" s="94"/>
      <c r="E4" s="94"/>
    </row>
    <row r="5" spans="1:5" ht="36.75" customHeight="1">
      <c r="A5" s="32"/>
      <c r="B5" s="96" t="s">
        <v>105</v>
      </c>
      <c r="C5" s="97"/>
      <c r="D5" s="97"/>
      <c r="E5" s="32"/>
    </row>
    <row r="6" spans="1:5" ht="8.25" customHeight="1" hidden="1">
      <c r="A6" s="32"/>
      <c r="B6" s="32"/>
      <c r="C6" s="32"/>
      <c r="D6" s="32"/>
      <c r="E6" s="32"/>
    </row>
    <row r="7" spans="1:3" ht="7.5" customHeight="1">
      <c r="A7" s="30"/>
      <c r="B7" s="30"/>
      <c r="C7" s="30"/>
    </row>
    <row r="8" spans="1:5" ht="14.25" customHeight="1">
      <c r="A8" s="8" t="s">
        <v>8</v>
      </c>
      <c r="B8" s="8"/>
      <c r="C8" s="91" t="s">
        <v>25</v>
      </c>
      <c r="D8" s="89" t="s">
        <v>26</v>
      </c>
      <c r="E8" s="90"/>
    </row>
    <row r="9" spans="1:5" ht="14.25">
      <c r="A9" s="8" t="s">
        <v>9</v>
      </c>
      <c r="B9" s="8" t="s">
        <v>11</v>
      </c>
      <c r="C9" s="92"/>
      <c r="D9" s="38" t="s">
        <v>27</v>
      </c>
      <c r="E9" s="38" t="s">
        <v>28</v>
      </c>
    </row>
    <row r="10" spans="1:5" ht="17.25" customHeight="1">
      <c r="A10" s="9" t="s">
        <v>2</v>
      </c>
      <c r="B10" s="77" t="s">
        <v>102</v>
      </c>
      <c r="C10" s="10">
        <f>C11+C17+C22+C24+C39+C41+C43+C33</f>
        <v>65750.2</v>
      </c>
      <c r="D10" s="10">
        <f>D11+D17+D22+D24+D39+D41+D43+D33</f>
        <v>70689.09999999999</v>
      </c>
      <c r="E10" s="36">
        <f>D10/C10*100</f>
        <v>107.51161213197831</v>
      </c>
    </row>
    <row r="11" spans="1:5" ht="17.25" customHeight="1">
      <c r="A11" s="9" t="s">
        <v>84</v>
      </c>
      <c r="B11" s="11" t="s">
        <v>4</v>
      </c>
      <c r="C11" s="12">
        <f>C12+C13+C14+C16+C15</f>
        <v>28285.1</v>
      </c>
      <c r="D11" s="12">
        <f>D12+D13+D14+D16+D15</f>
        <v>31672.5</v>
      </c>
      <c r="E11" s="36">
        <f aca="true" t="shared" si="0" ref="E11:E54">D11/C11*100</f>
        <v>111.9759166486949</v>
      </c>
    </row>
    <row r="12" spans="1:5" ht="81" customHeight="1">
      <c r="A12" s="54" t="s">
        <v>18</v>
      </c>
      <c r="B12" s="98" t="s">
        <v>113</v>
      </c>
      <c r="C12" s="13">
        <v>28000</v>
      </c>
      <c r="D12" s="34">
        <v>31501.9</v>
      </c>
      <c r="E12" s="35">
        <f t="shared" si="0"/>
        <v>112.50678571428571</v>
      </c>
    </row>
    <row r="13" spans="1:7" ht="75.75" customHeight="1">
      <c r="A13" s="54" t="s">
        <v>21</v>
      </c>
      <c r="B13" s="3" t="s">
        <v>22</v>
      </c>
      <c r="C13" s="13">
        <v>28</v>
      </c>
      <c r="D13" s="35">
        <v>27.1</v>
      </c>
      <c r="E13" s="35">
        <f t="shared" si="0"/>
        <v>96.78571428571429</v>
      </c>
      <c r="F13" s="2"/>
      <c r="G13" s="2"/>
    </row>
    <row r="14" spans="1:7" ht="38.25" customHeight="1">
      <c r="A14" s="65" t="s">
        <v>19</v>
      </c>
      <c r="B14" s="85" t="s">
        <v>23</v>
      </c>
      <c r="C14" s="19">
        <v>250</v>
      </c>
      <c r="D14" s="33">
        <v>247.7</v>
      </c>
      <c r="E14" s="35">
        <f t="shared" si="0"/>
        <v>99.07999999999998</v>
      </c>
      <c r="F14" s="2"/>
      <c r="G14" s="2"/>
    </row>
    <row r="15" spans="1:7" ht="48" customHeight="1">
      <c r="A15" s="65" t="s">
        <v>112</v>
      </c>
      <c r="B15" s="86" t="s">
        <v>111</v>
      </c>
      <c r="C15" s="79">
        <v>7.1</v>
      </c>
      <c r="D15" s="79">
        <v>4.6</v>
      </c>
      <c r="E15" s="35">
        <f t="shared" si="0"/>
        <v>64.7887323943662</v>
      </c>
      <c r="F15" s="84"/>
      <c r="G15" s="84"/>
    </row>
    <row r="16" spans="1:7" ht="113.25" customHeight="1">
      <c r="A16" s="65" t="s">
        <v>75</v>
      </c>
      <c r="B16" s="87" t="s">
        <v>106</v>
      </c>
      <c r="C16" s="45">
        <v>0</v>
      </c>
      <c r="D16" s="45">
        <v>-108.8</v>
      </c>
      <c r="E16" s="88">
        <v>0</v>
      </c>
      <c r="F16" s="2"/>
      <c r="G16" s="2"/>
    </row>
    <row r="17" spans="1:5" ht="34.5" customHeight="1">
      <c r="A17" s="41" t="s">
        <v>85</v>
      </c>
      <c r="B17" s="42" t="s">
        <v>42</v>
      </c>
      <c r="C17" s="23">
        <f>C18+C19+C20+C21</f>
        <v>8924</v>
      </c>
      <c r="D17" s="23">
        <f>D18+D19+D20+D21</f>
        <v>9674.1</v>
      </c>
      <c r="E17" s="36">
        <f t="shared" si="0"/>
        <v>108.40542357687136</v>
      </c>
    </row>
    <row r="18" spans="1:5" ht="92.25" customHeight="1">
      <c r="A18" s="57" t="s">
        <v>47</v>
      </c>
      <c r="B18" s="58" t="s">
        <v>65</v>
      </c>
      <c r="C18" s="19">
        <v>4400</v>
      </c>
      <c r="D18" s="33">
        <v>5012.7</v>
      </c>
      <c r="E18" s="35">
        <f t="shared" si="0"/>
        <v>113.92499999999998</v>
      </c>
    </row>
    <row r="19" spans="1:5" ht="112.5" customHeight="1">
      <c r="A19" s="57" t="s">
        <v>48</v>
      </c>
      <c r="B19" s="59" t="s">
        <v>66</v>
      </c>
      <c r="C19" s="19">
        <v>24</v>
      </c>
      <c r="D19" s="33">
        <v>26.2</v>
      </c>
      <c r="E19" s="35">
        <f t="shared" si="0"/>
        <v>109.16666666666666</v>
      </c>
    </row>
    <row r="20" spans="1:5" ht="86.25" customHeight="1">
      <c r="A20" s="57" t="s">
        <v>49</v>
      </c>
      <c r="B20" s="60" t="s">
        <v>67</v>
      </c>
      <c r="C20" s="19">
        <v>4500</v>
      </c>
      <c r="D20" s="33">
        <v>5181</v>
      </c>
      <c r="E20" s="35">
        <f t="shared" si="0"/>
        <v>115.13333333333333</v>
      </c>
    </row>
    <row r="21" spans="1:5" ht="87.75" customHeight="1">
      <c r="A21" s="57" t="s">
        <v>50</v>
      </c>
      <c r="B21" s="59" t="s">
        <v>68</v>
      </c>
      <c r="C21" s="19"/>
      <c r="D21" s="35">
        <v>-545.8</v>
      </c>
      <c r="E21" s="35">
        <v>100</v>
      </c>
    </row>
    <row r="22" spans="1:5" s="4" customFormat="1" ht="16.5" customHeight="1">
      <c r="A22" s="9" t="s">
        <v>86</v>
      </c>
      <c r="B22" s="11" t="s">
        <v>20</v>
      </c>
      <c r="C22" s="23">
        <f>C23</f>
        <v>67</v>
      </c>
      <c r="D22" s="23">
        <f>D23</f>
        <v>67.2</v>
      </c>
      <c r="E22" s="36">
        <f t="shared" si="0"/>
        <v>100.29850746268659</v>
      </c>
    </row>
    <row r="23" spans="1:5" ht="17.25" customHeight="1">
      <c r="A23" s="18" t="s">
        <v>76</v>
      </c>
      <c r="B23" s="22" t="s">
        <v>24</v>
      </c>
      <c r="C23" s="19">
        <v>67</v>
      </c>
      <c r="D23" s="37">
        <v>67.2</v>
      </c>
      <c r="E23" s="35">
        <f t="shared" si="0"/>
        <v>100.29850746268659</v>
      </c>
    </row>
    <row r="24" spans="1:5" ht="14.25" customHeight="1">
      <c r="A24" s="9" t="s">
        <v>87</v>
      </c>
      <c r="B24" s="11" t="s">
        <v>5</v>
      </c>
      <c r="C24" s="12">
        <f>C25+C30+C27</f>
        <v>16382.1</v>
      </c>
      <c r="D24" s="12">
        <f>D25+D30+D27</f>
        <v>17097.1</v>
      </c>
      <c r="E24" s="36">
        <f t="shared" si="0"/>
        <v>104.36451981125741</v>
      </c>
    </row>
    <row r="25" spans="1:5" ht="18.75" customHeight="1">
      <c r="A25" s="9" t="s">
        <v>88</v>
      </c>
      <c r="B25" s="11" t="s">
        <v>10</v>
      </c>
      <c r="C25" s="12">
        <f>C26</f>
        <v>7000</v>
      </c>
      <c r="D25" s="12">
        <f>D26</f>
        <v>8050.2</v>
      </c>
      <c r="E25" s="36">
        <f t="shared" si="0"/>
        <v>115.00285714285714</v>
      </c>
    </row>
    <row r="26" spans="1:5" ht="35.25" customHeight="1">
      <c r="A26" s="18" t="s">
        <v>35</v>
      </c>
      <c r="B26" s="7" t="s">
        <v>36</v>
      </c>
      <c r="C26" s="19">
        <v>7000</v>
      </c>
      <c r="D26" s="33">
        <v>8050.2</v>
      </c>
      <c r="E26" s="36">
        <f t="shared" si="0"/>
        <v>115.00285714285714</v>
      </c>
    </row>
    <row r="27" spans="1:5" ht="18.75" customHeight="1">
      <c r="A27" s="9" t="s">
        <v>89</v>
      </c>
      <c r="B27" s="46" t="s">
        <v>53</v>
      </c>
      <c r="C27" s="23">
        <f>C28+C29</f>
        <v>582.1</v>
      </c>
      <c r="D27" s="36">
        <f>D28+D29</f>
        <v>545</v>
      </c>
      <c r="E27" s="36">
        <f t="shared" si="0"/>
        <v>93.62652465212162</v>
      </c>
    </row>
    <row r="28" spans="1:5" ht="27" customHeight="1">
      <c r="A28" s="18" t="s">
        <v>54</v>
      </c>
      <c r="B28" s="7" t="s">
        <v>55</v>
      </c>
      <c r="C28" s="19">
        <v>320</v>
      </c>
      <c r="D28" s="33">
        <v>262.8</v>
      </c>
      <c r="E28" s="35">
        <f t="shared" si="0"/>
        <v>82.125</v>
      </c>
    </row>
    <row r="29" spans="1:5" ht="21" customHeight="1">
      <c r="A29" s="18" t="s">
        <v>56</v>
      </c>
      <c r="B29" s="7" t="s">
        <v>57</v>
      </c>
      <c r="C29" s="19">
        <v>262.1</v>
      </c>
      <c r="D29" s="33">
        <v>282.2</v>
      </c>
      <c r="E29" s="35">
        <f t="shared" si="0"/>
        <v>107.66882869133919</v>
      </c>
    </row>
    <row r="30" spans="1:5" ht="29.25" customHeight="1">
      <c r="A30" s="20" t="s">
        <v>90</v>
      </c>
      <c r="B30" s="11" t="s">
        <v>6</v>
      </c>
      <c r="C30" s="12">
        <f>C31+C32</f>
        <v>8800</v>
      </c>
      <c r="D30" s="12">
        <f>D31+D32</f>
        <v>8501.9</v>
      </c>
      <c r="E30" s="36">
        <f t="shared" si="0"/>
        <v>96.6125</v>
      </c>
    </row>
    <row r="31" spans="1:5" ht="29.25" customHeight="1">
      <c r="A31" s="21" t="s">
        <v>32</v>
      </c>
      <c r="B31" s="40" t="s">
        <v>33</v>
      </c>
      <c r="C31" s="24">
        <v>6300</v>
      </c>
      <c r="D31" s="35">
        <v>5875.4</v>
      </c>
      <c r="E31" s="35">
        <f>D31/C31*100</f>
        <v>93.26031746031745</v>
      </c>
    </row>
    <row r="32" spans="1:5" ht="33" customHeight="1">
      <c r="A32" s="21" t="s">
        <v>31</v>
      </c>
      <c r="B32" s="40" t="s">
        <v>30</v>
      </c>
      <c r="C32" s="19">
        <v>2500</v>
      </c>
      <c r="D32" s="33">
        <v>2626.5</v>
      </c>
      <c r="E32" s="35">
        <f t="shared" si="0"/>
        <v>105.06</v>
      </c>
    </row>
    <row r="33" spans="1:5" ht="31.5" customHeight="1">
      <c r="A33" s="53" t="s">
        <v>91</v>
      </c>
      <c r="B33" s="11" t="s">
        <v>12</v>
      </c>
      <c r="C33" s="25">
        <f>C35+C36+C37+C38</f>
        <v>11174</v>
      </c>
      <c r="D33" s="25">
        <f>D36+D38+D37+D35+D34</f>
        <v>11155.9</v>
      </c>
      <c r="E33" s="36">
        <f t="shared" si="0"/>
        <v>99.83801682477178</v>
      </c>
    </row>
    <row r="34" spans="1:5" ht="70.5" customHeight="1">
      <c r="A34" s="54" t="s">
        <v>101</v>
      </c>
      <c r="B34" s="7" t="s">
        <v>34</v>
      </c>
      <c r="C34" s="43">
        <v>0</v>
      </c>
      <c r="D34" s="43">
        <v>-8.4</v>
      </c>
      <c r="E34" s="35">
        <v>100</v>
      </c>
    </row>
    <row r="35" spans="1:5" ht="71.25" customHeight="1">
      <c r="A35" s="54" t="s">
        <v>51</v>
      </c>
      <c r="B35" s="7" t="s">
        <v>34</v>
      </c>
      <c r="C35" s="43">
        <v>8000</v>
      </c>
      <c r="D35" s="43">
        <v>7910</v>
      </c>
      <c r="E35" s="35">
        <f t="shared" si="0"/>
        <v>98.875</v>
      </c>
    </row>
    <row r="36" spans="1:5" ht="35.25" customHeight="1">
      <c r="A36" s="65" t="s">
        <v>43</v>
      </c>
      <c r="B36" s="7" t="s">
        <v>44</v>
      </c>
      <c r="C36" s="26">
        <v>2100</v>
      </c>
      <c r="D36" s="33">
        <v>2031.1</v>
      </c>
      <c r="E36" s="35">
        <f>D36/C36*100</f>
        <v>96.71904761904761</v>
      </c>
    </row>
    <row r="37" spans="1:7" ht="77.25" customHeight="1">
      <c r="A37" s="54" t="s">
        <v>108</v>
      </c>
      <c r="B37" s="82" t="s">
        <v>107</v>
      </c>
      <c r="C37" s="81">
        <v>0.4</v>
      </c>
      <c r="D37" s="81">
        <v>0.4</v>
      </c>
      <c r="E37" s="50">
        <f>D37/C37*100</f>
        <v>100</v>
      </c>
      <c r="F37" s="80"/>
      <c r="G37" s="80"/>
    </row>
    <row r="38" spans="1:5" ht="65.25" customHeight="1">
      <c r="A38" s="54" t="s">
        <v>37</v>
      </c>
      <c r="B38" s="63" t="s">
        <v>38</v>
      </c>
      <c r="C38" s="83">
        <v>1073.6</v>
      </c>
      <c r="D38" s="48">
        <v>1222.8</v>
      </c>
      <c r="E38" s="48">
        <f>D38/C38*100</f>
        <v>113.89716840536512</v>
      </c>
    </row>
    <row r="39" spans="1:5" ht="31.5" customHeight="1">
      <c r="A39" s="61" t="s">
        <v>92</v>
      </c>
      <c r="B39" s="62" t="s">
        <v>77</v>
      </c>
      <c r="C39" s="64">
        <f>C40</f>
        <v>520.3</v>
      </c>
      <c r="D39" s="75">
        <f>D40</f>
        <v>520.3</v>
      </c>
      <c r="E39" s="75">
        <f>D39/C39*100</f>
        <v>100</v>
      </c>
    </row>
    <row r="40" spans="1:5" ht="23.25" customHeight="1">
      <c r="A40" s="54" t="s">
        <v>79</v>
      </c>
      <c r="B40" s="63" t="s">
        <v>78</v>
      </c>
      <c r="C40" s="47">
        <v>520.3</v>
      </c>
      <c r="D40" s="48">
        <v>520.3</v>
      </c>
      <c r="E40" s="48">
        <f>D40/C40*100</f>
        <v>100</v>
      </c>
    </row>
    <row r="41" spans="1:5" ht="19.5" customHeight="1">
      <c r="A41" s="66" t="s">
        <v>93</v>
      </c>
      <c r="B41" s="14" t="s">
        <v>7</v>
      </c>
      <c r="C41" s="27">
        <f>C42</f>
        <v>161</v>
      </c>
      <c r="D41" s="27">
        <f>D42</f>
        <v>248.7</v>
      </c>
      <c r="E41" s="36">
        <f t="shared" si="0"/>
        <v>154.472049689441</v>
      </c>
    </row>
    <row r="42" spans="1:5" ht="49.5" customHeight="1">
      <c r="A42" s="54" t="s">
        <v>52</v>
      </c>
      <c r="B42" s="7" t="s">
        <v>41</v>
      </c>
      <c r="C42" s="31">
        <v>161</v>
      </c>
      <c r="D42" s="31">
        <v>248.7</v>
      </c>
      <c r="E42" s="35">
        <f t="shared" si="0"/>
        <v>154.472049689441</v>
      </c>
    </row>
    <row r="43" spans="1:5" ht="22.5" customHeight="1">
      <c r="A43" s="67" t="s">
        <v>94</v>
      </c>
      <c r="B43" s="39" t="s">
        <v>29</v>
      </c>
      <c r="C43" s="29">
        <f>C46+C44+C45</f>
        <v>236.7</v>
      </c>
      <c r="D43" s="29">
        <f>D46+D44+D45</f>
        <v>253.3</v>
      </c>
      <c r="E43" s="36">
        <f t="shared" si="0"/>
        <v>107.01309674693707</v>
      </c>
    </row>
    <row r="44" spans="1:5" ht="126.75" customHeight="1">
      <c r="A44" s="65" t="s">
        <v>69</v>
      </c>
      <c r="B44" s="40" t="s">
        <v>62</v>
      </c>
      <c r="C44" s="50">
        <v>33.7</v>
      </c>
      <c r="D44" s="51">
        <v>33.8</v>
      </c>
      <c r="E44" s="50">
        <f>D44/C44*100</f>
        <v>100.29673590504449</v>
      </c>
    </row>
    <row r="45" spans="1:5" ht="53.25" customHeight="1">
      <c r="A45" s="65" t="s">
        <v>63</v>
      </c>
      <c r="B45" s="49" t="s">
        <v>64</v>
      </c>
      <c r="C45" s="52">
        <v>154</v>
      </c>
      <c r="D45" s="52">
        <v>167.8</v>
      </c>
      <c r="E45" s="50">
        <f>D45/C45*100</f>
        <v>108.96103896103897</v>
      </c>
    </row>
    <row r="46" spans="1:5" ht="58.5" customHeight="1">
      <c r="A46" s="65" t="s">
        <v>59</v>
      </c>
      <c r="B46" s="44" t="s">
        <v>58</v>
      </c>
      <c r="C46" s="45">
        <v>49</v>
      </c>
      <c r="D46" s="45">
        <v>51.7</v>
      </c>
      <c r="E46" s="50">
        <f t="shared" si="0"/>
        <v>105.51020408163265</v>
      </c>
    </row>
    <row r="47" spans="1:5" ht="17.25" customHeight="1">
      <c r="A47" s="53" t="s">
        <v>1</v>
      </c>
      <c r="B47" s="15" t="s">
        <v>0</v>
      </c>
      <c r="C47" s="28">
        <f>C48</f>
        <v>49256.7</v>
      </c>
      <c r="D47" s="28">
        <f>D48</f>
        <v>49018.399999999994</v>
      </c>
      <c r="E47" s="36">
        <f t="shared" si="0"/>
        <v>99.51620794734522</v>
      </c>
    </row>
    <row r="48" spans="1:5" ht="28.5">
      <c r="A48" s="53" t="s">
        <v>95</v>
      </c>
      <c r="B48" s="16" t="s">
        <v>14</v>
      </c>
      <c r="C48" s="29">
        <f>C49+C54+C51+C57+C59</f>
        <v>49256.7</v>
      </c>
      <c r="D48" s="29">
        <f>D49+D54+D51+D57+D59</f>
        <v>49018.399999999994</v>
      </c>
      <c r="E48" s="36">
        <f t="shared" si="0"/>
        <v>99.51620794734522</v>
      </c>
    </row>
    <row r="49" spans="1:5" ht="20.25" customHeight="1">
      <c r="A49" s="53" t="s">
        <v>96</v>
      </c>
      <c r="B49" s="11" t="s">
        <v>45</v>
      </c>
      <c r="C49" s="29">
        <f>C50</f>
        <v>20578.8</v>
      </c>
      <c r="D49" s="29">
        <f>D50</f>
        <v>20578.8</v>
      </c>
      <c r="E49" s="36">
        <f t="shared" si="0"/>
        <v>100</v>
      </c>
    </row>
    <row r="50" spans="1:5" ht="29.25" customHeight="1">
      <c r="A50" s="54" t="s">
        <v>74</v>
      </c>
      <c r="B50" s="40" t="s">
        <v>61</v>
      </c>
      <c r="C50" s="24">
        <v>20578.8</v>
      </c>
      <c r="D50" s="35">
        <v>20578.8</v>
      </c>
      <c r="E50" s="35">
        <f t="shared" si="0"/>
        <v>100</v>
      </c>
    </row>
    <row r="51" spans="1:7" ht="30" customHeight="1">
      <c r="A51" s="67" t="s">
        <v>97</v>
      </c>
      <c r="B51" s="11" t="s">
        <v>80</v>
      </c>
      <c r="C51" s="29">
        <f>C53+C52</f>
        <v>6490.9</v>
      </c>
      <c r="D51" s="29">
        <f>D53+D52</f>
        <v>6490.9</v>
      </c>
      <c r="E51" s="36">
        <f t="shared" si="0"/>
        <v>100</v>
      </c>
      <c r="F51" s="2"/>
      <c r="G51" s="2"/>
    </row>
    <row r="52" spans="1:7" ht="70.5" customHeight="1">
      <c r="A52" s="54" t="s">
        <v>110</v>
      </c>
      <c r="B52" s="78" t="s">
        <v>109</v>
      </c>
      <c r="C52" s="45">
        <v>6344</v>
      </c>
      <c r="D52" s="45">
        <v>6344</v>
      </c>
      <c r="E52" s="50">
        <f t="shared" si="0"/>
        <v>100</v>
      </c>
      <c r="F52" s="84"/>
      <c r="G52" s="84"/>
    </row>
    <row r="53" spans="1:5" ht="21.75" customHeight="1">
      <c r="A53" s="54" t="s">
        <v>70</v>
      </c>
      <c r="B53" s="7" t="s">
        <v>60</v>
      </c>
      <c r="C53" s="24">
        <v>146.9</v>
      </c>
      <c r="D53" s="35">
        <v>146.9</v>
      </c>
      <c r="E53" s="35">
        <f t="shared" si="0"/>
        <v>100</v>
      </c>
    </row>
    <row r="54" spans="1:5" ht="21" customHeight="1">
      <c r="A54" s="53" t="s">
        <v>98</v>
      </c>
      <c r="B54" s="14" t="s">
        <v>46</v>
      </c>
      <c r="C54" s="29">
        <f>C56+C55</f>
        <v>986.1</v>
      </c>
      <c r="D54" s="29">
        <f>D56+D55</f>
        <v>986.1</v>
      </c>
      <c r="E54" s="36">
        <f t="shared" si="0"/>
        <v>100</v>
      </c>
    </row>
    <row r="55" spans="1:5" ht="47.25" customHeight="1">
      <c r="A55" s="54" t="s">
        <v>72</v>
      </c>
      <c r="B55" s="68" t="s">
        <v>81</v>
      </c>
      <c r="C55" s="24">
        <v>594.7</v>
      </c>
      <c r="D55" s="35">
        <v>594.7</v>
      </c>
      <c r="E55" s="35">
        <f aca="true" t="shared" si="1" ref="E55:E61">D55/C55*100</f>
        <v>100</v>
      </c>
    </row>
    <row r="56" spans="1:5" ht="33.75" customHeight="1">
      <c r="A56" s="54" t="s">
        <v>73</v>
      </c>
      <c r="B56" s="7" t="s">
        <v>40</v>
      </c>
      <c r="C56" s="24">
        <v>391.4</v>
      </c>
      <c r="D56" s="35">
        <v>391.4</v>
      </c>
      <c r="E56" s="35">
        <f t="shared" si="1"/>
        <v>100</v>
      </c>
    </row>
    <row r="57" spans="1:5" ht="23.25" customHeight="1">
      <c r="A57" s="55" t="s">
        <v>99</v>
      </c>
      <c r="B57" s="14" t="s">
        <v>13</v>
      </c>
      <c r="C57" s="27">
        <f>C58</f>
        <v>20650.9</v>
      </c>
      <c r="D57" s="27">
        <f>D58</f>
        <v>20412.6</v>
      </c>
      <c r="E57" s="36">
        <f t="shared" si="1"/>
        <v>98.84605513561151</v>
      </c>
    </row>
    <row r="58" spans="1:5" ht="33.75" customHeight="1">
      <c r="A58" s="56" t="s">
        <v>71</v>
      </c>
      <c r="B58" s="22" t="s">
        <v>39</v>
      </c>
      <c r="C58" s="31">
        <v>20650.9</v>
      </c>
      <c r="D58" s="35">
        <v>20412.6</v>
      </c>
      <c r="E58" s="35">
        <f t="shared" si="1"/>
        <v>98.84605513561151</v>
      </c>
    </row>
    <row r="59" spans="1:5" ht="33.75" customHeight="1">
      <c r="A59" s="69" t="s">
        <v>100</v>
      </c>
      <c r="B59" s="70" t="s">
        <v>82</v>
      </c>
      <c r="C59" s="71">
        <f>C60</f>
        <v>550</v>
      </c>
      <c r="D59" s="76">
        <f>D60</f>
        <v>550</v>
      </c>
      <c r="E59" s="35">
        <f t="shared" si="1"/>
        <v>100</v>
      </c>
    </row>
    <row r="60" spans="1:5" ht="33.75" customHeight="1">
      <c r="A60" s="74" t="s">
        <v>83</v>
      </c>
      <c r="B60" s="72" t="s">
        <v>103</v>
      </c>
      <c r="C60" s="73">
        <v>550</v>
      </c>
      <c r="D60" s="50">
        <v>550</v>
      </c>
      <c r="E60" s="35">
        <f t="shared" si="1"/>
        <v>100</v>
      </c>
    </row>
    <row r="61" spans="1:5" ht="14.25">
      <c r="A61" s="9"/>
      <c r="B61" s="17" t="s">
        <v>3</v>
      </c>
      <c r="C61" s="29">
        <f>C47+C10</f>
        <v>115006.9</v>
      </c>
      <c r="D61" s="29">
        <f>D47+D10</f>
        <v>119707.49999999999</v>
      </c>
      <c r="E61" s="36">
        <f t="shared" si="1"/>
        <v>104.08723302688794</v>
      </c>
    </row>
    <row r="62" spans="1:4" ht="12.75">
      <c r="A62" s="5"/>
      <c r="B62" s="6"/>
      <c r="C62" s="5"/>
      <c r="D62" s="2"/>
    </row>
    <row r="63" spans="1:4" ht="12.75">
      <c r="A63" s="5"/>
      <c r="B63" s="6"/>
      <c r="C63" s="5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spans="2:4" ht="12.75">
      <c r="B83" s="1"/>
      <c r="D83" s="2"/>
    </row>
    <row r="84" spans="2:4" ht="12.75">
      <c r="B84" s="1"/>
      <c r="D84" s="2"/>
    </row>
    <row r="85" spans="2:4" ht="12.75">
      <c r="B85" s="1"/>
      <c r="D85" s="2"/>
    </row>
    <row r="86" spans="2:4" ht="12.75">
      <c r="B86" s="1"/>
      <c r="D86" s="2"/>
    </row>
    <row r="87" spans="2:4" ht="12.75">
      <c r="B87" s="1"/>
      <c r="D87" s="2"/>
    </row>
    <row r="88" spans="2:4" ht="12.75">
      <c r="B88" s="1"/>
      <c r="D88" s="2"/>
    </row>
    <row r="89" spans="2:4" ht="12.75">
      <c r="B89" s="1"/>
      <c r="D89" s="2"/>
    </row>
    <row r="90" spans="2:4" ht="12.75">
      <c r="B90" s="1"/>
      <c r="D90" s="2"/>
    </row>
    <row r="91" spans="2:4" ht="12.75">
      <c r="B91" s="1"/>
      <c r="D91" s="2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</sheetData>
  <sheetProtection/>
  <mergeCells count="7">
    <mergeCell ref="D8:E8"/>
    <mergeCell ref="C8:C9"/>
    <mergeCell ref="B1:E1"/>
    <mergeCell ref="B2:E2"/>
    <mergeCell ref="B3:E3"/>
    <mergeCell ref="B4:E4"/>
    <mergeCell ref="B5:D5"/>
  </mergeCells>
  <printOptions/>
  <pageMargins left="0.16" right="0.2" top="0.43" bottom="0.2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2023-12-08T04:44:47Z</cp:lastPrinted>
  <dcterms:created xsi:type="dcterms:W3CDTF">2006-05-12T06:58:42Z</dcterms:created>
  <dcterms:modified xsi:type="dcterms:W3CDTF">2024-03-25T11:49:27Z</dcterms:modified>
  <cp:category/>
  <cp:version/>
  <cp:contentType/>
  <cp:contentStatus/>
</cp:coreProperties>
</file>